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ib Wahab\Desktop\MCF\World Events\2026\Asian Youth\"/>
    </mc:Choice>
  </mc:AlternateContent>
  <xr:revisionPtr revIDLastSave="0" documentId="13_ncr:1_{44E2F26F-63EF-44DE-BCDC-5DA480AE3F8B}" xr6:coauthVersionLast="47" xr6:coauthVersionMax="47" xr10:uidLastSave="{00000000-0000-0000-0000-000000000000}"/>
  <bookViews>
    <workbookView xWindow="-110" yWindow="-110" windowWidth="19420" windowHeight="10300" xr2:uid="{A81CAA82-9967-461D-B4E1-BD43CA4BC357}"/>
  </bookViews>
  <sheets>
    <sheet name="Registration" sheetId="1" r:id="rId1"/>
    <sheet name="Flight Detai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M12" i="1"/>
  <c r="N12" i="1" s="1"/>
  <c r="O12" i="1" s="1"/>
  <c r="P12" i="1" s="1"/>
  <c r="R12" i="1" s="1"/>
  <c r="Q12" i="1"/>
  <c r="Q11" i="1"/>
  <c r="M11" i="1"/>
  <c r="N11" i="1" s="1"/>
  <c r="K11" i="1"/>
  <c r="J11" i="1"/>
  <c r="Q10" i="1"/>
  <c r="M10" i="1"/>
  <c r="N10" i="1" s="1"/>
  <c r="K10" i="1"/>
  <c r="J10" i="1"/>
  <c r="Q9" i="1"/>
  <c r="M9" i="1"/>
  <c r="N9" i="1" s="1"/>
  <c r="K9" i="1"/>
  <c r="J9" i="1"/>
  <c r="Q8" i="1"/>
  <c r="M8" i="1"/>
  <c r="N8" i="1" s="1"/>
  <c r="K8" i="1"/>
  <c r="J8" i="1"/>
  <c r="P6" i="1"/>
  <c r="M7" i="1"/>
  <c r="Q7" i="1"/>
  <c r="J7" i="1"/>
  <c r="K7" i="1"/>
  <c r="O11" i="1" l="1"/>
  <c r="P11" i="1" s="1"/>
  <c r="R11" i="1" s="1"/>
  <c r="O10" i="1"/>
  <c r="P10" i="1" s="1"/>
  <c r="R10" i="1" s="1"/>
  <c r="O8" i="1"/>
  <c r="P8" i="1" s="1"/>
  <c r="R8" i="1" s="1"/>
  <c r="O9" i="1"/>
  <c r="P9" i="1" s="1"/>
  <c r="R9" i="1" s="1"/>
  <c r="N7" i="1"/>
  <c r="O7" i="1" s="1"/>
  <c r="P7" i="1" s="1"/>
  <c r="Q13" i="1"/>
  <c r="R7" i="1" l="1"/>
  <c r="R14" i="1" s="1"/>
  <c r="P13" i="1" l="1"/>
  <c r="R13" i="1" s="1"/>
  <c r="D14" i="1" s="1"/>
  <c r="O13" i="1"/>
</calcChain>
</file>

<file path=xl/sharedStrings.xml><?xml version="1.0" encoding="utf-8"?>
<sst xmlns="http://schemas.openxmlformats.org/spreadsheetml/2006/main" count="101" uniqueCount="94">
  <si>
    <t>STATUS</t>
  </si>
  <si>
    <t>FIDE</t>
  </si>
  <si>
    <t>REG</t>
  </si>
  <si>
    <t>(see below)</t>
  </si>
  <si>
    <t>FEE</t>
  </si>
  <si>
    <t>DATE</t>
  </si>
  <si>
    <t>TIME</t>
  </si>
  <si>
    <t>Single</t>
  </si>
  <si>
    <t>GENDER</t>
  </si>
  <si>
    <t>No,</t>
  </si>
  <si>
    <t>PASSPORT</t>
  </si>
  <si>
    <t>No.</t>
  </si>
  <si>
    <t>NAME</t>
  </si>
  <si>
    <t>GIVEN</t>
  </si>
  <si>
    <t>FAMILY</t>
  </si>
  <si>
    <t>BIRTH</t>
  </si>
  <si>
    <t>YEAR</t>
  </si>
  <si>
    <t>ID</t>
  </si>
  <si>
    <t>Double</t>
  </si>
  <si>
    <t>EG</t>
  </si>
  <si>
    <t>Last Name/Surname</t>
  </si>
  <si>
    <t>First Name</t>
  </si>
  <si>
    <t>Must Have</t>
  </si>
  <si>
    <t>Accompanying Person</t>
  </si>
  <si>
    <t>TOTAL TO BE PAID</t>
  </si>
  <si>
    <t>Female</t>
  </si>
  <si>
    <t>Date and Year</t>
  </si>
  <si>
    <t>All</t>
  </si>
  <si>
    <t>Yes</t>
  </si>
  <si>
    <t>No</t>
  </si>
  <si>
    <t>ENTRY</t>
  </si>
  <si>
    <t>Players Only</t>
  </si>
  <si>
    <t>EVENT CATEGORY</t>
  </si>
  <si>
    <t>Open / Girls</t>
  </si>
  <si>
    <t>Male/Female</t>
  </si>
  <si>
    <t>Male</t>
  </si>
  <si>
    <t>FEDERATION</t>
  </si>
  <si>
    <t>Valid 6 months</t>
  </si>
  <si>
    <t>Last Name</t>
  </si>
  <si>
    <t>FLIGHT NO</t>
  </si>
  <si>
    <t>DETAILS</t>
  </si>
  <si>
    <t>NO</t>
  </si>
  <si>
    <t>* Please share payment details once it is made</t>
  </si>
  <si>
    <t>ROOM TYPE</t>
  </si>
  <si>
    <t>TOTAL COST FOR HOTEL</t>
  </si>
  <si>
    <t>Under 18 O</t>
  </si>
  <si>
    <t>Under 18 G</t>
  </si>
  <si>
    <t>Under 16 O</t>
  </si>
  <si>
    <t>Under 16 G</t>
  </si>
  <si>
    <t>Under 14 O</t>
  </si>
  <si>
    <t>Under 14 G</t>
  </si>
  <si>
    <t>Under 12 O</t>
  </si>
  <si>
    <t>Under 10 G</t>
  </si>
  <si>
    <t>Under 8 O</t>
  </si>
  <si>
    <t>Under 8 G</t>
  </si>
  <si>
    <t>Additional Players</t>
  </si>
  <si>
    <t>Account Name</t>
  </si>
  <si>
    <t>PERSEKUTUAN CATUR MALAYSIA</t>
  </si>
  <si>
    <t>Bank Name</t>
  </si>
  <si>
    <t>CIMB</t>
  </si>
  <si>
    <t xml:space="preserve">Bank Account </t>
  </si>
  <si>
    <t>Bank Address</t>
  </si>
  <si>
    <t>CIMB Bank Berhad (Jalan TAR Branch)</t>
  </si>
  <si>
    <t>Ground Floor, Bangunan Commerce Life,</t>
  </si>
  <si>
    <t>SWIFT CODE</t>
  </si>
  <si>
    <t>CIBBMYKL</t>
  </si>
  <si>
    <t>Federal Territory of Kuala Lumpur, Malaysia</t>
  </si>
  <si>
    <t>CARRIER</t>
  </si>
  <si>
    <t>DEPARTURE FROM KUALA LUMPUR INTERNATIONAL AIRPORT</t>
  </si>
  <si>
    <t>ASIAN YOUTH CHESS CHAMPIONSHIP 2024</t>
  </si>
  <si>
    <t>MALAYSIA</t>
  </si>
  <si>
    <t>CONVERT
(RM)</t>
  </si>
  <si>
    <t>MCF FEES
(RM)</t>
  </si>
  <si>
    <t>TOTAL TO PAY TO MCF</t>
  </si>
  <si>
    <t>ASAP</t>
  </si>
  <si>
    <t>DEPARTURE FROM ALMATY, KAZAKHSTAN</t>
  </si>
  <si>
    <t>KLIA 1/2</t>
  </si>
  <si>
    <t>TERMINAL</t>
  </si>
  <si>
    <t>Triple</t>
  </si>
  <si>
    <t>Family</t>
  </si>
  <si>
    <t>RATE / DAY
(EURO)</t>
  </si>
  <si>
    <t>TOTAL</t>
  </si>
  <si>
    <t>ASIAN YOUTH CHESS CHAMPIONSHIP 2026</t>
  </si>
  <si>
    <t>Single Room</t>
  </si>
  <si>
    <t>Double Room</t>
  </si>
  <si>
    <t>Deluxe Double Room</t>
  </si>
  <si>
    <t>Triple Room</t>
  </si>
  <si>
    <t>TOTAL TO PAY
(USD)</t>
  </si>
  <si>
    <t>Under 12 G</t>
  </si>
  <si>
    <t>Under 10 O</t>
  </si>
  <si>
    <t>Hotel days are calculated from 15th to 25th July
If extra days are needed, please inform organizer</t>
  </si>
  <si>
    <t>No 338, Jalan Tuanku Abdul Rahman</t>
  </si>
  <si>
    <t>50100 Kuala Lumpur</t>
  </si>
  <si>
    <r>
      <t xml:space="preserve">PLEASE SUBMIT COMPLETED FORM TO:
</t>
    </r>
    <r>
      <rPr>
        <b/>
        <sz val="11"/>
        <color rgb="FF00B0F0"/>
        <rFont val="Calibri"/>
        <family val="2"/>
        <scheme val="minor"/>
      </rPr>
      <t>mcfsecretariat@malaysiachess.org</t>
    </r>
    <r>
      <rPr>
        <b/>
        <sz val="11"/>
        <color theme="1"/>
        <rFont val="Calibri"/>
        <family val="2"/>
        <scheme val="minor"/>
      </rPr>
      <t xml:space="preserve">
WHEN SUBMITTING, PLEASE INCLUDE:
</t>
    </r>
    <r>
      <rPr>
        <b/>
        <sz val="11"/>
        <color rgb="FFFF0000"/>
        <rFont val="Calibri"/>
        <family val="2"/>
        <scheme val="minor"/>
      </rPr>
      <t>1) Proof of Payment
2) Passport Photo (Player and Accompanying Person)
3) Passport Copy (Player and Accompanying 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</si>
</sst>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M&quot;* #,##0.00_-;\-&quot;RM&quot;* #,##0.00_-;_-&quot;RM&quot;* &quot;-&quot;??_-;_-@_-"/>
    <numFmt numFmtId="164" formatCode="_-[$USD]\ * #,##0.00_-;\-[$USD]\ * #,##0.00_-;_-[$USD]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2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center" wrapText="1"/>
    </xf>
    <xf numFmtId="15" fontId="0" fillId="0" borderId="0" xfId="0" applyNumberFormat="1"/>
    <xf numFmtId="44" fontId="11" fillId="0" borderId="1" xfId="0" applyNumberFormat="1" applyFont="1" applyBorder="1" applyAlignment="1">
      <alignment vertical="center"/>
    </xf>
    <xf numFmtId="44" fontId="11" fillId="0" borderId="1" xfId="0" applyNumberFormat="1" applyFont="1" applyBorder="1"/>
    <xf numFmtId="0" fontId="10" fillId="7" borderId="0" xfId="0" applyFont="1" applyFill="1" applyAlignment="1">
      <alignment horizontal="center" vertical="center"/>
    </xf>
    <xf numFmtId="164" fontId="10" fillId="7" borderId="0" xfId="0" applyNumberFormat="1" applyFont="1" applyFill="1" applyAlignment="1">
      <alignment horizontal="center" vertical="center"/>
    </xf>
    <xf numFmtId="44" fontId="10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/>
    <xf numFmtId="44" fontId="0" fillId="0" borderId="0" xfId="0" applyNumberFormat="1"/>
    <xf numFmtId="0" fontId="7" fillId="9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5" fontId="11" fillId="3" borderId="1" xfId="0" applyNumberFormat="1" applyFont="1" applyFill="1" applyBorder="1" applyAlignment="1" applyProtection="1">
      <alignment horizontal="center" vertical="center"/>
      <protection locked="0"/>
    </xf>
    <xf numFmtId="1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horizontal="center" vertical="center"/>
    </xf>
    <xf numFmtId="44" fontId="5" fillId="2" borderId="3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48554F84-F6CB-4777-BA54-416834208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9BD6-FE99-4CA7-8EBA-5DEC5E76430A}">
  <dimension ref="A1:AF30"/>
  <sheetViews>
    <sheetView tabSelected="1" zoomScale="93" zoomScaleNormal="93" workbookViewId="0">
      <selection activeCell="B7" sqref="B7"/>
    </sheetView>
  </sheetViews>
  <sheetFormatPr defaultRowHeight="14.5" x14ac:dyDescent="0.35"/>
  <cols>
    <col min="1" max="1" width="3.453125" customWidth="1"/>
    <col min="2" max="2" width="14.81640625" bestFit="1" customWidth="1"/>
    <col min="3" max="3" width="16.6328125" customWidth="1"/>
    <col min="4" max="4" width="9.81640625" customWidth="1"/>
    <col min="5" max="5" width="11.90625" customWidth="1"/>
    <col min="6" max="6" width="10.36328125" bestFit="1" customWidth="1"/>
    <col min="7" max="7" width="9.6328125" style="8" customWidth="1"/>
    <col min="8" max="8" width="12.453125" customWidth="1"/>
    <col min="9" max="9" width="17.7265625" bestFit="1" customWidth="1"/>
    <col min="10" max="10" width="11" customWidth="1"/>
    <col min="11" max="11" width="12.26953125" customWidth="1"/>
    <col min="12" max="12" width="17" customWidth="1"/>
    <col min="13" max="13" width="11.453125" style="8" customWidth="1"/>
    <col min="14" max="14" width="13.81640625" style="8" customWidth="1"/>
    <col min="15" max="15" width="14.36328125" style="8" customWidth="1"/>
    <col min="16" max="16" width="12.54296875" customWidth="1"/>
    <col min="17" max="17" width="11.1796875" customWidth="1"/>
    <col min="18" max="18" width="13.6328125" customWidth="1"/>
    <col min="19" max="19" width="8.7265625" style="8" customWidth="1"/>
    <col min="20" max="20" width="8.7265625" hidden="1" customWidth="1"/>
    <col min="21" max="21" width="20.1796875" hidden="1" customWidth="1"/>
    <col min="22" max="26" width="8.7265625" hidden="1" customWidth="1"/>
    <col min="27" max="27" width="12.7265625" hidden="1" customWidth="1"/>
    <col min="28" max="29" width="9.6328125" hidden="1" customWidth="1"/>
    <col min="30" max="30" width="23.08984375" hidden="1" customWidth="1"/>
    <col min="31" max="32" width="8.7265625" hidden="1" customWidth="1"/>
    <col min="33" max="35" width="8.7265625" customWidth="1"/>
  </cols>
  <sheetData>
    <row r="1" spans="1:31" ht="15" thickBot="1" x14ac:dyDescent="0.4">
      <c r="H1" s="9"/>
      <c r="I1" s="9"/>
      <c r="J1" s="9"/>
      <c r="K1" s="9"/>
      <c r="L1" s="9"/>
      <c r="T1" t="s">
        <v>35</v>
      </c>
      <c r="U1" t="s">
        <v>55</v>
      </c>
      <c r="V1">
        <v>150</v>
      </c>
      <c r="W1">
        <v>150</v>
      </c>
      <c r="X1" t="s">
        <v>7</v>
      </c>
      <c r="Y1">
        <v>120</v>
      </c>
      <c r="Z1" t="s">
        <v>28</v>
      </c>
      <c r="AA1" t="s">
        <v>45</v>
      </c>
      <c r="AB1" s="10">
        <v>46218</v>
      </c>
      <c r="AC1" s="10">
        <v>46228</v>
      </c>
      <c r="AD1" t="s">
        <v>83</v>
      </c>
      <c r="AE1">
        <v>120</v>
      </c>
    </row>
    <row r="2" spans="1:31" ht="31.5" thickBot="1" x14ac:dyDescent="0.4">
      <c r="B2" s="46" t="s">
        <v>82</v>
      </c>
      <c r="C2" s="46"/>
      <c r="D2" s="46"/>
      <c r="E2" s="46"/>
      <c r="F2" s="46"/>
      <c r="G2" s="46"/>
      <c r="H2" s="40" t="s">
        <v>36</v>
      </c>
      <c r="I2" s="41"/>
      <c r="J2" s="42" t="s">
        <v>70</v>
      </c>
      <c r="K2" s="43"/>
      <c r="L2" s="44"/>
      <c r="N2" s="3"/>
      <c r="T2" t="s">
        <v>25</v>
      </c>
      <c r="U2" t="s">
        <v>23</v>
      </c>
      <c r="W2">
        <v>200</v>
      </c>
      <c r="X2" t="s">
        <v>18</v>
      </c>
      <c r="Y2">
        <v>90</v>
      </c>
      <c r="Z2" t="s">
        <v>29</v>
      </c>
      <c r="AA2" t="s">
        <v>46</v>
      </c>
      <c r="AD2" t="s">
        <v>85</v>
      </c>
      <c r="AE2">
        <v>100</v>
      </c>
    </row>
    <row r="3" spans="1:31" x14ac:dyDescent="0.35">
      <c r="A3" s="1"/>
      <c r="B3" s="1"/>
      <c r="C3" s="1"/>
      <c r="D3" s="1"/>
      <c r="E3" s="1"/>
      <c r="F3" s="1"/>
      <c r="G3" s="2"/>
      <c r="H3" s="2"/>
      <c r="I3" s="1"/>
      <c r="J3" s="1"/>
      <c r="K3" s="1"/>
      <c r="L3" s="1"/>
      <c r="M3" s="2"/>
      <c r="N3" s="2"/>
      <c r="O3" s="2"/>
      <c r="X3" t="s">
        <v>78</v>
      </c>
      <c r="AA3" t="s">
        <v>47</v>
      </c>
      <c r="AD3" t="s">
        <v>84</v>
      </c>
      <c r="AE3">
        <v>90</v>
      </c>
    </row>
    <row r="4" spans="1:31" ht="14.5" customHeight="1" x14ac:dyDescent="0.35">
      <c r="A4" s="33" t="s">
        <v>11</v>
      </c>
      <c r="B4" s="34" t="s">
        <v>14</v>
      </c>
      <c r="C4" s="34" t="s">
        <v>13</v>
      </c>
      <c r="D4" s="31" t="s">
        <v>1</v>
      </c>
      <c r="E4" s="31" t="s">
        <v>15</v>
      </c>
      <c r="F4" s="56" t="s">
        <v>8</v>
      </c>
      <c r="G4" s="55" t="s">
        <v>32</v>
      </c>
      <c r="H4" s="31" t="s">
        <v>10</v>
      </c>
      <c r="I4" s="31" t="s">
        <v>0</v>
      </c>
      <c r="J4" s="27" t="s">
        <v>2</v>
      </c>
      <c r="K4" s="27" t="s">
        <v>30</v>
      </c>
      <c r="L4" s="45" t="s">
        <v>43</v>
      </c>
      <c r="M4" s="45" t="s">
        <v>80</v>
      </c>
      <c r="N4" s="45" t="s">
        <v>44</v>
      </c>
      <c r="O4" s="52" t="s">
        <v>87</v>
      </c>
      <c r="P4" s="48" t="s">
        <v>71</v>
      </c>
      <c r="Q4" s="48" t="s">
        <v>72</v>
      </c>
      <c r="R4" s="54" t="s">
        <v>73</v>
      </c>
      <c r="S4"/>
      <c r="X4" t="s">
        <v>79</v>
      </c>
      <c r="AA4" t="s">
        <v>48</v>
      </c>
      <c r="AD4" t="s">
        <v>86</v>
      </c>
      <c r="AE4">
        <v>80</v>
      </c>
    </row>
    <row r="5" spans="1:31" x14ac:dyDescent="0.35">
      <c r="A5" s="33"/>
      <c r="B5" s="34" t="s">
        <v>12</v>
      </c>
      <c r="C5" s="34" t="s">
        <v>12</v>
      </c>
      <c r="D5" s="31" t="s">
        <v>17</v>
      </c>
      <c r="E5" s="31" t="s">
        <v>16</v>
      </c>
      <c r="F5" s="56"/>
      <c r="G5" s="55"/>
      <c r="H5" s="31" t="s">
        <v>9</v>
      </c>
      <c r="I5" s="32" t="s">
        <v>3</v>
      </c>
      <c r="J5" s="27" t="s">
        <v>4</v>
      </c>
      <c r="K5" s="27" t="s">
        <v>4</v>
      </c>
      <c r="L5" s="45"/>
      <c r="M5" s="45"/>
      <c r="N5" s="45"/>
      <c r="O5" s="53"/>
      <c r="P5" s="49"/>
      <c r="Q5" s="48"/>
      <c r="R5" s="54"/>
      <c r="S5"/>
      <c r="AA5" t="s">
        <v>49</v>
      </c>
    </row>
    <row r="6" spans="1:31" x14ac:dyDescent="0.35">
      <c r="A6" s="33" t="s">
        <v>19</v>
      </c>
      <c r="B6" s="34" t="s">
        <v>20</v>
      </c>
      <c r="C6" s="34" t="s">
        <v>21</v>
      </c>
      <c r="D6" s="31" t="s">
        <v>22</v>
      </c>
      <c r="E6" s="31" t="s">
        <v>26</v>
      </c>
      <c r="F6" s="31" t="s">
        <v>34</v>
      </c>
      <c r="G6" s="31" t="s">
        <v>33</v>
      </c>
      <c r="H6" s="31" t="s">
        <v>37</v>
      </c>
      <c r="I6" s="31"/>
      <c r="J6" s="27" t="s">
        <v>27</v>
      </c>
      <c r="K6" s="27" t="s">
        <v>31</v>
      </c>
      <c r="L6" s="45"/>
      <c r="M6" s="45"/>
      <c r="N6" s="28">
        <v>10</v>
      </c>
      <c r="O6" s="53"/>
      <c r="P6" s="24">
        <f>4.1423*1.03</f>
        <v>4.2665689999999996</v>
      </c>
      <c r="Q6" s="48"/>
      <c r="R6" s="54"/>
      <c r="S6"/>
      <c r="AA6" t="s">
        <v>50</v>
      </c>
    </row>
    <row r="7" spans="1:31" x14ac:dyDescent="0.35">
      <c r="A7" s="35">
        <v>1</v>
      </c>
      <c r="B7" s="36"/>
      <c r="C7" s="36"/>
      <c r="D7" s="37"/>
      <c r="E7" s="38"/>
      <c r="F7" s="37"/>
      <c r="G7" s="37"/>
      <c r="H7" s="37"/>
      <c r="I7" s="26"/>
      <c r="J7" s="29" t="str">
        <f t="shared" ref="J7:J12" si="0">IF(I7="","",110)</f>
        <v/>
      </c>
      <c r="K7" s="29" t="str">
        <f t="shared" ref="K7:K12" si="1">IF(ISNA(VLOOKUP($I7,$U$1:$V$4,2,FALSE)),"",(VLOOKUP($I7,$U$1:$V$4,2,FALSE)))</f>
        <v/>
      </c>
      <c r="L7" s="25"/>
      <c r="M7" s="29" t="str">
        <f t="shared" ref="M7:M10" si="2">IF(I7="Official Player","",IF(ISNA(VLOOKUP(L7,$AD$1:$AE$4,2,FALSE)),"",(VLOOKUP(L7,$AD$1:$AE$4,2,FALSE))))</f>
        <v/>
      </c>
      <c r="N7" s="29" t="str">
        <f t="shared" ref="N7:N10" si="3">IF(M7="","",M7*N$6)</f>
        <v/>
      </c>
      <c r="O7" s="29">
        <f t="shared" ref="O7:O10" si="4">SUM(N7,J7:K7)</f>
        <v>0</v>
      </c>
      <c r="P7" s="11">
        <f t="shared" ref="P7:P12" si="5">ROUNDUP(IF(ISERR(O7*P$6),0,(O7*P$6)),0)</f>
        <v>0</v>
      </c>
      <c r="Q7" s="12" t="str">
        <f t="shared" ref="Q7:Q12" si="6">IF(ISNA(VLOOKUP($I7,$U$1:$W$3,3,FALSE)),"",VLOOKUP($I7,$U$1:$W$3,3,FALSE))</f>
        <v/>
      </c>
      <c r="R7" s="12">
        <f t="shared" ref="R7:R13" si="7">SUM(P7:Q7)</f>
        <v>0</v>
      </c>
      <c r="S7"/>
      <c r="AA7" t="s">
        <v>51</v>
      </c>
    </row>
    <row r="8" spans="1:31" x14ac:dyDescent="0.35">
      <c r="A8" s="35">
        <v>2</v>
      </c>
      <c r="B8" s="36"/>
      <c r="C8" s="36"/>
      <c r="D8" s="37"/>
      <c r="E8" s="39"/>
      <c r="F8" s="37"/>
      <c r="G8" s="37"/>
      <c r="H8" s="37"/>
      <c r="I8" s="26"/>
      <c r="J8" s="29" t="str">
        <f t="shared" si="0"/>
        <v/>
      </c>
      <c r="K8" s="29" t="str">
        <f t="shared" si="1"/>
        <v/>
      </c>
      <c r="L8" s="25"/>
      <c r="M8" s="29" t="str">
        <f t="shared" si="2"/>
        <v/>
      </c>
      <c r="N8" s="29" t="str">
        <f t="shared" si="3"/>
        <v/>
      </c>
      <c r="O8" s="29">
        <f t="shared" si="4"/>
        <v>0</v>
      </c>
      <c r="P8" s="11">
        <f t="shared" si="5"/>
        <v>0</v>
      </c>
      <c r="Q8" s="12" t="str">
        <f t="shared" si="6"/>
        <v/>
      </c>
      <c r="R8" s="12">
        <f t="shared" ref="R8:R10" si="8">SUM(P8:Q8)</f>
        <v>0</v>
      </c>
      <c r="S8"/>
      <c r="AA8" t="s">
        <v>88</v>
      </c>
    </row>
    <row r="9" spans="1:31" x14ac:dyDescent="0.35">
      <c r="A9" s="35">
        <v>3</v>
      </c>
      <c r="B9" s="36"/>
      <c r="C9" s="36"/>
      <c r="D9" s="37"/>
      <c r="E9" s="39"/>
      <c r="F9" s="37"/>
      <c r="G9" s="37"/>
      <c r="H9" s="37"/>
      <c r="I9" s="26"/>
      <c r="J9" s="29" t="str">
        <f t="shared" si="0"/>
        <v/>
      </c>
      <c r="K9" s="29" t="str">
        <f t="shared" si="1"/>
        <v/>
      </c>
      <c r="L9" s="25"/>
      <c r="M9" s="29" t="str">
        <f t="shared" si="2"/>
        <v/>
      </c>
      <c r="N9" s="29" t="str">
        <f t="shared" si="3"/>
        <v/>
      </c>
      <c r="O9" s="29">
        <f t="shared" si="4"/>
        <v>0</v>
      </c>
      <c r="P9" s="11">
        <f t="shared" si="5"/>
        <v>0</v>
      </c>
      <c r="Q9" s="12" t="str">
        <f t="shared" si="6"/>
        <v/>
      </c>
      <c r="R9" s="12">
        <f t="shared" si="8"/>
        <v>0</v>
      </c>
      <c r="S9"/>
      <c r="AA9" t="s">
        <v>89</v>
      </c>
    </row>
    <row r="10" spans="1:31" x14ac:dyDescent="0.35">
      <c r="A10" s="35">
        <v>4</v>
      </c>
      <c r="B10" s="36"/>
      <c r="C10" s="36"/>
      <c r="D10" s="37"/>
      <c r="E10" s="38"/>
      <c r="F10" s="37"/>
      <c r="G10" s="37"/>
      <c r="H10" s="37"/>
      <c r="I10" s="26"/>
      <c r="J10" s="29" t="str">
        <f t="shared" si="0"/>
        <v/>
      </c>
      <c r="K10" s="29" t="str">
        <f t="shared" si="1"/>
        <v/>
      </c>
      <c r="L10" s="25"/>
      <c r="M10" s="29" t="str">
        <f t="shared" si="2"/>
        <v/>
      </c>
      <c r="N10" s="29" t="str">
        <f t="shared" si="3"/>
        <v/>
      </c>
      <c r="O10" s="29">
        <f t="shared" si="4"/>
        <v>0</v>
      </c>
      <c r="P10" s="11">
        <f t="shared" si="5"/>
        <v>0</v>
      </c>
      <c r="Q10" s="12" t="str">
        <f t="shared" si="6"/>
        <v/>
      </c>
      <c r="R10" s="12">
        <f t="shared" si="8"/>
        <v>0</v>
      </c>
      <c r="S10"/>
      <c r="AA10" t="s">
        <v>52</v>
      </c>
    </row>
    <row r="11" spans="1:31" x14ac:dyDescent="0.35">
      <c r="A11" s="35">
        <v>5</v>
      </c>
      <c r="B11" s="36"/>
      <c r="C11" s="36"/>
      <c r="D11" s="37"/>
      <c r="E11" s="38"/>
      <c r="F11" s="37"/>
      <c r="G11" s="37"/>
      <c r="H11" s="37"/>
      <c r="I11" s="26"/>
      <c r="J11" s="29" t="str">
        <f t="shared" si="0"/>
        <v/>
      </c>
      <c r="K11" s="29" t="str">
        <f t="shared" si="1"/>
        <v/>
      </c>
      <c r="L11" s="25"/>
      <c r="M11" s="29" t="str">
        <f t="shared" ref="M11:M12" si="9">IF(I11="Official Player","",IF(ISNA(VLOOKUP(L11,$AD$1:$AE$4,2,FALSE)),"",(VLOOKUP(L11,$AD$1:$AE$4,2,FALSE))))</f>
        <v/>
      </c>
      <c r="N11" s="29" t="str">
        <f t="shared" ref="N11:N12" si="10">IF(M11="","",M11*N$6)</f>
        <v/>
      </c>
      <c r="O11" s="29">
        <f t="shared" ref="O11:O12" si="11">SUM(N11,J11:K11)</f>
        <v>0</v>
      </c>
      <c r="P11" s="11">
        <f t="shared" si="5"/>
        <v>0</v>
      </c>
      <c r="Q11" s="12" t="str">
        <f t="shared" si="6"/>
        <v/>
      </c>
      <c r="R11" s="12">
        <f t="shared" ref="R11:R12" si="12">SUM(P11:Q11)</f>
        <v>0</v>
      </c>
      <c r="S11"/>
      <c r="AA11" t="s">
        <v>53</v>
      </c>
    </row>
    <row r="12" spans="1:31" x14ac:dyDescent="0.35">
      <c r="A12" s="35">
        <v>6</v>
      </c>
      <c r="B12" s="36"/>
      <c r="C12" s="36"/>
      <c r="D12" s="37"/>
      <c r="E12" s="39"/>
      <c r="F12" s="37"/>
      <c r="G12" s="37"/>
      <c r="H12" s="37"/>
      <c r="I12" s="26"/>
      <c r="J12" s="29" t="str">
        <f t="shared" si="0"/>
        <v/>
      </c>
      <c r="K12" s="29" t="str">
        <f t="shared" si="1"/>
        <v/>
      </c>
      <c r="L12" s="25"/>
      <c r="M12" s="29" t="str">
        <f t="shared" si="9"/>
        <v/>
      </c>
      <c r="N12" s="29" t="str">
        <f t="shared" si="10"/>
        <v/>
      </c>
      <c r="O12" s="29">
        <f t="shared" si="11"/>
        <v>0</v>
      </c>
      <c r="P12" s="11">
        <f t="shared" si="5"/>
        <v>0</v>
      </c>
      <c r="Q12" s="12" t="str">
        <f t="shared" si="6"/>
        <v/>
      </c>
      <c r="R12" s="12">
        <f t="shared" si="12"/>
        <v>0</v>
      </c>
      <c r="S12"/>
      <c r="AA12" t="s">
        <v>54</v>
      </c>
    </row>
    <row r="13" spans="1:31" ht="17" customHeight="1" thickBot="1" x14ac:dyDescent="0.4">
      <c r="A13" s="1"/>
      <c r="B13" s="1"/>
      <c r="C13" s="1"/>
      <c r="D13" s="1"/>
      <c r="E13" s="1"/>
      <c r="F13" s="1"/>
      <c r="G13" s="2"/>
      <c r="H13" s="2"/>
      <c r="I13" s="2"/>
      <c r="J13" s="30"/>
      <c r="K13" s="30"/>
      <c r="L13" s="30"/>
      <c r="M13" s="2"/>
      <c r="N13" s="13" t="s">
        <v>81</v>
      </c>
      <c r="O13" s="14">
        <f>SUM(O7:O12)</f>
        <v>0</v>
      </c>
      <c r="P13" s="15">
        <f>SUM(P7:P12)</f>
        <v>0</v>
      </c>
      <c r="Q13" s="15">
        <f>SUM(Q7:Q12)</f>
        <v>0</v>
      </c>
      <c r="R13" s="15">
        <f t="shared" si="7"/>
        <v>0</v>
      </c>
      <c r="S13"/>
    </row>
    <row r="14" spans="1:31" ht="17" customHeight="1" thickBot="1" x14ac:dyDescent="0.4">
      <c r="A14" s="1"/>
      <c r="B14" s="57" t="s">
        <v>24</v>
      </c>
      <c r="C14" s="57"/>
      <c r="D14" s="50">
        <f>R13</f>
        <v>0</v>
      </c>
      <c r="E14" s="51"/>
      <c r="F14" s="16" t="s">
        <v>74</v>
      </c>
      <c r="G14" s="17"/>
      <c r="H14" s="18"/>
      <c r="I14" s="58" t="s">
        <v>90</v>
      </c>
      <c r="J14" s="59"/>
      <c r="K14" s="59"/>
      <c r="L14" s="60"/>
      <c r="R14" s="23">
        <f>SUM(R7:R12)</f>
        <v>0</v>
      </c>
    </row>
    <row r="15" spans="1:31" ht="17" customHeight="1" thickBot="1" x14ac:dyDescent="0.4">
      <c r="D15" s="19" t="s">
        <v>42</v>
      </c>
      <c r="G15" s="19"/>
      <c r="I15" s="61"/>
      <c r="J15" s="62"/>
      <c r="K15" s="62"/>
      <c r="L15" s="63"/>
    </row>
    <row r="16" spans="1:31" ht="4" customHeight="1" x14ac:dyDescent="0.35"/>
    <row r="17" spans="3:15" ht="14.5" customHeight="1" x14ac:dyDescent="0.35">
      <c r="C17" s="20" t="s">
        <v>56</v>
      </c>
      <c r="D17" s="20" t="s">
        <v>57</v>
      </c>
      <c r="I17" s="68" t="s">
        <v>93</v>
      </c>
      <c r="J17" s="68"/>
      <c r="K17" s="68"/>
      <c r="L17" s="68"/>
      <c r="M17"/>
      <c r="N17"/>
      <c r="O17"/>
    </row>
    <row r="18" spans="3:15" x14ac:dyDescent="0.35">
      <c r="C18" s="20" t="s">
        <v>58</v>
      </c>
      <c r="D18" s="20" t="s">
        <v>59</v>
      </c>
      <c r="I18" s="68"/>
      <c r="J18" s="68"/>
      <c r="K18" s="68"/>
      <c r="L18" s="68"/>
      <c r="M18"/>
      <c r="N18"/>
      <c r="O18"/>
    </row>
    <row r="19" spans="3:15" x14ac:dyDescent="0.35">
      <c r="C19" s="20" t="s">
        <v>60</v>
      </c>
      <c r="D19" s="47">
        <v>8000649725</v>
      </c>
      <c r="E19" s="47"/>
      <c r="I19" s="68"/>
      <c r="J19" s="68"/>
      <c r="K19" s="68"/>
      <c r="L19" s="68"/>
      <c r="M19"/>
      <c r="N19"/>
      <c r="O19"/>
    </row>
    <row r="20" spans="3:15" x14ac:dyDescent="0.35">
      <c r="C20" s="20" t="s">
        <v>61</v>
      </c>
      <c r="D20" s="20" t="s">
        <v>62</v>
      </c>
      <c r="I20" s="68"/>
      <c r="J20" s="68"/>
      <c r="K20" s="68"/>
      <c r="L20" s="68"/>
      <c r="M20"/>
      <c r="N20"/>
      <c r="O20"/>
    </row>
    <row r="21" spans="3:15" x14ac:dyDescent="0.35">
      <c r="D21" s="21" t="s">
        <v>63</v>
      </c>
      <c r="I21" s="68"/>
      <c r="J21" s="68"/>
      <c r="K21" s="68"/>
      <c r="L21" s="68"/>
      <c r="M21"/>
      <c r="N21"/>
      <c r="O21"/>
    </row>
    <row r="22" spans="3:15" x14ac:dyDescent="0.35">
      <c r="D22" s="20" t="s">
        <v>91</v>
      </c>
      <c r="I22" s="68"/>
      <c r="J22" s="68"/>
      <c r="K22" s="68"/>
      <c r="L22" s="68"/>
      <c r="O22"/>
    </row>
    <row r="23" spans="3:15" x14ac:dyDescent="0.35">
      <c r="D23" s="20" t="s">
        <v>92</v>
      </c>
      <c r="I23" s="68"/>
      <c r="J23" s="68"/>
      <c r="K23" s="68"/>
      <c r="L23" s="68"/>
      <c r="O23"/>
    </row>
    <row r="24" spans="3:15" x14ac:dyDescent="0.35">
      <c r="D24" s="20" t="s">
        <v>66</v>
      </c>
      <c r="I24" s="68"/>
      <c r="J24" s="68"/>
      <c r="K24" s="68"/>
      <c r="L24" s="68"/>
      <c r="O24"/>
    </row>
    <row r="25" spans="3:15" x14ac:dyDescent="0.35">
      <c r="C25" s="22" t="s">
        <v>64</v>
      </c>
      <c r="D25" s="22" t="s">
        <v>65</v>
      </c>
      <c r="O25"/>
    </row>
    <row r="26" spans="3:15" ht="20" customHeight="1" x14ac:dyDescent="0.35">
      <c r="D26" s="20"/>
      <c r="O26"/>
    </row>
    <row r="27" spans="3:15" ht="20" customHeight="1" x14ac:dyDescent="0.35">
      <c r="O27"/>
    </row>
    <row r="28" spans="3:15" ht="20" customHeight="1" x14ac:dyDescent="0.35">
      <c r="O28"/>
    </row>
    <row r="29" spans="3:15" ht="20" customHeight="1" x14ac:dyDescent="0.35">
      <c r="O29"/>
    </row>
    <row r="30" spans="3:15" ht="20" customHeight="1" x14ac:dyDescent="0.35">
      <c r="O30"/>
    </row>
  </sheetData>
  <sheetProtection algorithmName="SHA-512" hashValue="xWA4JkgOR9gtDNmYO4nU4Jm/K4FlMA4HQpCSDUa8QLyX1c95thybd8B1yFWzqTxlpTl50hDGWihGLvgKdzBqIw==" saltValue="T4OMgBDEh+Wi6/zj0xWeVg==" spinCount="100000" sheet="1" selectLockedCells="1"/>
  <mergeCells count="17">
    <mergeCell ref="Q4:Q6"/>
    <mergeCell ref="R4:R6"/>
    <mergeCell ref="G4:G5"/>
    <mergeCell ref="F4:F5"/>
    <mergeCell ref="B14:C14"/>
    <mergeCell ref="I14:L15"/>
    <mergeCell ref="D19:E19"/>
    <mergeCell ref="N4:N5"/>
    <mergeCell ref="P4:P5"/>
    <mergeCell ref="D14:E14"/>
    <mergeCell ref="O4:O6"/>
    <mergeCell ref="I17:L24"/>
    <mergeCell ref="H2:I2"/>
    <mergeCell ref="J2:L2"/>
    <mergeCell ref="M4:M6"/>
    <mergeCell ref="L4:L6"/>
    <mergeCell ref="B2:G2"/>
  </mergeCells>
  <dataValidations count="4">
    <dataValidation type="list" allowBlank="1" showInputMessage="1" showErrorMessage="1" sqref="F7:F12" xr:uid="{DC90C6F4-0FB0-4AC0-BAA7-DF53B595319D}">
      <formula1>$T$1:$T$2</formula1>
    </dataValidation>
    <dataValidation type="list" allowBlank="1" showInputMessage="1" showErrorMessage="1" sqref="L7:L12" xr:uid="{194F830B-5663-4B55-8FA7-6667C9659143}">
      <formula1>$AD$1:$AD$4</formula1>
    </dataValidation>
    <dataValidation type="list" allowBlank="1" showInputMessage="1" showErrorMessage="1" sqref="I7:I12" xr:uid="{61319963-F6B9-4A4B-BF8D-608DC03925D1}">
      <formula1>$U$1:$U$2</formula1>
    </dataValidation>
    <dataValidation type="list" allowBlank="1" showInputMessage="1" showErrorMessage="1" sqref="G7:G12" xr:uid="{F1CB391E-F07D-4A7E-A730-12C433A1E893}">
      <formula1>$AA$1:$AA$12</formula1>
    </dataValidation>
  </dataValidations>
  <pageMargins left="0.19685039370078741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897E-BD80-46AE-B6AF-78F3E098B296}">
  <dimension ref="A1:S7"/>
  <sheetViews>
    <sheetView workbookViewId="0">
      <selection sqref="A1:L1"/>
    </sheetView>
  </sheetViews>
  <sheetFormatPr defaultRowHeight="14.5" x14ac:dyDescent="0.35"/>
  <cols>
    <col min="1" max="1" width="4.54296875" customWidth="1"/>
    <col min="2" max="2" width="20.6328125" customWidth="1"/>
    <col min="3" max="3" width="21.453125" customWidth="1"/>
    <col min="4" max="4" width="9.6328125" customWidth="1"/>
    <col min="5" max="6" width="13.6328125" customWidth="1"/>
    <col min="7" max="7" width="9.7265625" bestFit="1" customWidth="1"/>
    <col min="8" max="8" width="13.6328125" customWidth="1"/>
    <col min="9" max="9" width="9.6328125" customWidth="1"/>
    <col min="10" max="11" width="13.6328125" customWidth="1"/>
    <col min="12" max="12" width="9.7265625" bestFit="1" customWidth="1"/>
    <col min="13" max="13" width="13.6328125" customWidth="1"/>
    <col min="14" max="14" width="11.81640625" customWidth="1"/>
    <col min="15" max="15" width="9.81640625" customWidth="1"/>
    <col min="16" max="16" width="10.7265625" customWidth="1"/>
    <col min="17" max="17" width="10.08984375" customWidth="1"/>
    <col min="18" max="18" width="11.453125" customWidth="1"/>
    <col min="19" max="19" width="12.6328125" customWidth="1"/>
  </cols>
  <sheetData>
    <row r="1" spans="1:19" ht="23.5" x14ac:dyDescent="0.35">
      <c r="A1" s="46" t="s">
        <v>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R1" s="3"/>
      <c r="S1" s="4"/>
    </row>
    <row r="2" spans="1:19" ht="4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1"/>
      <c r="N2" s="1"/>
      <c r="O2" s="2"/>
      <c r="P2" s="1"/>
      <c r="Q2" s="2"/>
      <c r="R2" s="2"/>
      <c r="S2" s="2"/>
    </row>
    <row r="3" spans="1:19" ht="14.5" customHeight="1" x14ac:dyDescent="0.35">
      <c r="A3" s="64" t="s">
        <v>41</v>
      </c>
      <c r="B3" s="64" t="s">
        <v>40</v>
      </c>
      <c r="C3" s="64"/>
      <c r="D3" s="65" t="s">
        <v>68</v>
      </c>
      <c r="E3" s="66"/>
      <c r="F3" s="66"/>
      <c r="G3" s="66"/>
      <c r="H3" s="67"/>
      <c r="I3" s="65" t="s">
        <v>75</v>
      </c>
      <c r="J3" s="66"/>
      <c r="K3" s="66"/>
      <c r="L3" s="66"/>
      <c r="M3" s="67"/>
    </row>
    <row r="4" spans="1:19" x14ac:dyDescent="0.35">
      <c r="A4" s="64"/>
      <c r="B4" s="5" t="s">
        <v>38</v>
      </c>
      <c r="C4" s="5" t="s">
        <v>21</v>
      </c>
      <c r="D4" s="5" t="s">
        <v>76</v>
      </c>
      <c r="E4" s="5" t="s">
        <v>5</v>
      </c>
      <c r="F4" s="5" t="s">
        <v>67</v>
      </c>
      <c r="G4" s="5" t="s">
        <v>39</v>
      </c>
      <c r="H4" s="5" t="s">
        <v>6</v>
      </c>
      <c r="I4" s="5" t="s">
        <v>77</v>
      </c>
      <c r="J4" s="5" t="s">
        <v>5</v>
      </c>
      <c r="K4" s="5" t="s">
        <v>67</v>
      </c>
      <c r="L4" s="5" t="s">
        <v>39</v>
      </c>
      <c r="M4" s="5" t="s">
        <v>6</v>
      </c>
    </row>
    <row r="5" spans="1:19" x14ac:dyDescent="0.35">
      <c r="A5" s="6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9" x14ac:dyDescent="0.35">
      <c r="A6" s="6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9" x14ac:dyDescent="0.35">
      <c r="A7" s="6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</sheetData>
  <mergeCells count="5">
    <mergeCell ref="A1:L1"/>
    <mergeCell ref="B3:C3"/>
    <mergeCell ref="A3:A4"/>
    <mergeCell ref="D3:H3"/>
    <mergeCell ref="I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Flight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IGNATIUS LEONG</dc:creator>
  <cp:lastModifiedBy>Terry Najib</cp:lastModifiedBy>
  <cp:lastPrinted>2023-02-23T14:45:55Z</cp:lastPrinted>
  <dcterms:created xsi:type="dcterms:W3CDTF">2023-02-23T14:39:41Z</dcterms:created>
  <dcterms:modified xsi:type="dcterms:W3CDTF">2026-06-26T15:11:34Z</dcterms:modified>
</cp:coreProperties>
</file>